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Entrate_Rendiconto_Anno0" sheetId="1" state="hidden" r:id="rId1"/>
    <sheet name="Spese_Bilancio_2023" sheetId="2" r:id="rId2"/>
    <sheet name="Spese_Bilancio_2024" sheetId="3" r:id="rId3"/>
    <sheet name="Spese_Bilancio_2025" sheetId="4" r:id="rId4"/>
    <sheet name="Spese_Rendiconto_Anno0" sheetId="5" state="hidden" r:id="rId5"/>
  </sheets>
  <definedNames>
    <definedName name="_xlnm.Print_Area" localSheetId="0">'Entrate_Rendiconto_Anno0'!$B$1:$E$59</definedName>
    <definedName name="_xlnm.Print_Area" localSheetId="1">'Spese_Bilancio_2023'!$B$1:$BX$53</definedName>
    <definedName name="_xlnm.Print_Area" localSheetId="2">'Spese_Bilancio_2024'!$B$1:$BX$53</definedName>
    <definedName name="_xlnm.Print_Area" localSheetId="3">'Spese_Bilancio_2025'!$B$1:$BX$53</definedName>
    <definedName name="_xlnm.Print_Area" localSheetId="4">'Spese_Rendiconto_Anno0'!$B$1:$BX$54</definedName>
    <definedName name="_xlnm.Print_Titles" localSheetId="1">'Spese_Bilancio_2023'!$B:$C</definedName>
    <definedName name="_xlnm.Print_Titles" localSheetId="2">'Spese_Bilancio_2024'!$B:$C</definedName>
    <definedName name="_xlnm.Print_Titles" localSheetId="3">'Spese_Bilancio_2025'!$B:$C</definedName>
    <definedName name="_xlnm.Print_Titles" localSheetId="4">'Spese_Rendiconto_Anno0'!$B:$C</definedName>
  </definedNames>
  <calcPr fullCalcOnLoad="1"/>
</workbook>
</file>

<file path=xl/sharedStrings.xml><?xml version="1.0" encoding="utf-8"?>
<sst xmlns="http://schemas.openxmlformats.org/spreadsheetml/2006/main" count="666" uniqueCount="151">
  <si>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</si>
  <si>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</si>
  <si>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</si>
  <si>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</si>
  <si>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</si>
  <si>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</si>
  <si>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</si>
  <si>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</si>
  <si>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</si>
  <si>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</si>
  <si>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</si>
  <si>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</si>
  <si>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</si>
  <si>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</si>
  <si>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</si>
  <si>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</si>
  <si>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</si>
  <si>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</si>
  <si>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</si>
  <si>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</si>
  <si>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</si>
  <si>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</si>
  <si>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</si>
  <si>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</si>
  <si>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</si>
  <si>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</si>
  <si>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</si>
  <si>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</si>
  <si>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</si>
  <si>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</si>
  <si>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</si>
  <si>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</si>
  <si>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</si>
  <si>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</si>
  <si>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</si>
  <si>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</si>
  <si>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</si>
  <si>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</si>
  <si>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</si>
  <si>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</si>
  <si>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</si>
  <si>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</si>
  <si>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</si>
  <si>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</si>
  <si>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</si>
  <si>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</si>
  <si>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</si>
  <si>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</si>
  <si>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</si>
  <si>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</si>
  <si>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</si>
  <si>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</si>
  <si>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</si>
  <si>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</si>
  <si>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</si>
  <si>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</si>
  <si>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</si>
  <si>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</si>
  <si>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</si>
  <si>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</si>
  <si>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</si>
  <si>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</si>
  <si>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</si>
  <si>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</si>
  <si>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</si>
  <si>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</si>
  <si>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</si>
  <si>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</si>
  <si>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</si>
  <si>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</si>
  <si>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</si>
  <si>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</si>
  <si>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</si>
  <si>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</si>
  <si>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</si>
  <si>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</si>
  <si>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</si>
  <si>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</si>
  <si>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</si>
  <si>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</si>
  <si>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</si>
  <si>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</si>
  <si>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</si>
  <si>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</si>
  <si>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</si>
  <si>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</si>
  <si>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</si>
  <si>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</si>
  <si>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</si>
  <si>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</si>
  <si>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</si>
  <si>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</si>
  <si>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</si>
  <si>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</si>
  <si>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</si>
  <si>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</si>
  <si>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</si>
  <si>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</si>
  <si>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</si>
  <si>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</si>
  <si>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</si>
  <si>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</si>
  <si>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</si>
  <si>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</si>
  <si>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</si>
  <si>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</si>
  <si>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</si>
  <si>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</si>
  <si>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</si>
  <si>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</si>
  <si>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</si>
  <si>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</si>
  <si>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</si>
  <si>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</si>
  <si>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</si>
  <si>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</si>
  <si>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</si>
  <si>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</si>
  <si>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</si>
  <si>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</si>
  <si>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</si>
  <si>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</si>
  <si>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</si>
  <si>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</si>
  <si>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</si>
  <si>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</si>
  <si>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</si>
  <si>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</si>
  <si>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</si>
  <si>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</si>
  <si>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</si>
  <si>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</si>
  <si>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</si>
  <si>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</si>
  <si>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</si>
  <si>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</si>
  <si>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</si>
  <si>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</si>
  <si>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</si>
  <si>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</si>
  <si>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</si>
  <si>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</si>
  <si>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2025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</si>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</sst>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4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4" fontId="5" fillId="33" borderId="32" xfId="0" applyNumberFormat="1" applyFont="1" applyFill="1" applyBorder="1" applyAlignment="1" applyProtection="1">
      <alignment/>
      <protection locked="0"/>
    </xf>
    <xf numFmtId="4" fontId="5" fillId="33" borderId="33" xfId="0" applyNumberFormat="1" applyFont="1" applyFill="1" applyBorder="1" applyAlignment="1">
      <alignment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32" xfId="0" applyNumberFormat="1" applyFont="1" applyFill="1" applyBorder="1" applyAlignment="1">
      <alignment/>
    </xf>
    <xf numFmtId="4" fontId="5" fillId="33" borderId="37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38" xfId="0" applyNumberFormat="1" applyFont="1" applyFill="1" applyBorder="1" applyAlignment="1" applyProtection="1">
      <alignment/>
      <protection locked="0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33" borderId="39" xfId="0" applyNumberFormat="1" applyFont="1" applyFill="1" applyBorder="1" applyAlignment="1">
      <alignment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40" xfId="0" applyNumberFormat="1" applyFont="1" applyFill="1" applyBorder="1" applyAlignment="1" applyProtection="1">
      <alignment/>
      <protection locked="0"/>
    </xf>
    <xf numFmtId="4" fontId="5" fillId="33" borderId="4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42" xfId="0" applyNumberFormat="1" applyFont="1" applyFill="1" applyBorder="1" applyAlignment="1">
      <alignment/>
    </xf>
    <xf numFmtId="0" fontId="11" fillId="33" borderId="0" xfId="0" applyFont="1" applyFill="1" applyAlignment="1">
      <alignment horizontal="left" vertical="center"/>
    </xf>
    <xf numFmtId="4" fontId="5" fillId="33" borderId="43" xfId="0" applyNumberFormat="1" applyFont="1" applyFill="1" applyBorder="1" applyAlignment="1" applyProtection="1">
      <alignment/>
      <protection locked="0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/>
    </xf>
    <xf numFmtId="0" fontId="12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/>
    </xf>
    <xf numFmtId="4" fontId="5" fillId="34" borderId="29" xfId="0" applyNumberFormat="1" applyFont="1" applyFill="1" applyBorder="1" applyAlignment="1">
      <alignment/>
    </xf>
    <xf numFmtId="4" fontId="5" fillId="34" borderId="49" xfId="0" applyNumberFormat="1" applyFont="1" applyFill="1" applyBorder="1" applyAlignment="1">
      <alignment/>
    </xf>
    <xf numFmtId="4" fontId="5" fillId="34" borderId="48" xfId="0" applyNumberFormat="1" applyFont="1" applyFill="1" applyBorder="1" applyAlignment="1">
      <alignment/>
    </xf>
    <xf numFmtId="4" fontId="5" fillId="33" borderId="50" xfId="0" applyNumberFormat="1" applyFont="1" applyFill="1" applyBorder="1" applyAlignment="1">
      <alignment/>
    </xf>
    <xf numFmtId="4" fontId="5" fillId="33" borderId="48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5" fillId="33" borderId="49" xfId="0" applyNumberFormat="1" applyFont="1" applyFill="1" applyBorder="1" applyAlignment="1">
      <alignment/>
    </xf>
    <xf numFmtId="4" fontId="5" fillId="33" borderId="51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33" borderId="53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0" borderId="39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33" borderId="55" xfId="0" applyNumberFormat="1" applyFont="1" applyFill="1" applyBorder="1" applyAlignment="1">
      <alignment/>
    </xf>
    <xf numFmtId="4" fontId="5" fillId="33" borderId="56" xfId="0" applyNumberFormat="1" applyFont="1" applyFill="1" applyBorder="1" applyAlignment="1">
      <alignment/>
    </xf>
    <xf numFmtId="4" fontId="5" fillId="33" borderId="57" xfId="0" applyNumberFormat="1" applyFont="1" applyFill="1" applyBorder="1" applyAlignment="1" applyProtection="1">
      <alignment/>
      <protection locked="0"/>
    </xf>
    <xf numFmtId="4" fontId="5" fillId="33" borderId="58" xfId="0" applyNumberFormat="1" applyFont="1" applyFill="1" applyBorder="1" applyAlignment="1">
      <alignment/>
    </xf>
    <xf numFmtId="4" fontId="5" fillId="33" borderId="57" xfId="0" applyNumberFormat="1" applyFont="1" applyFill="1" applyBorder="1" applyAlignment="1">
      <alignment/>
    </xf>
    <xf numFmtId="4" fontId="5" fillId="33" borderId="59" xfId="0" applyNumberFormat="1" applyFont="1" applyFill="1" applyBorder="1" applyAlignment="1">
      <alignment/>
    </xf>
    <xf numFmtId="4" fontId="5" fillId="33" borderId="55" xfId="0" applyNumberFormat="1" applyFont="1" applyFill="1" applyBorder="1" applyAlignment="1" applyProtection="1">
      <alignment/>
      <protection locked="0"/>
    </xf>
    <xf numFmtId="4" fontId="5" fillId="0" borderId="60" xfId="0" applyNumberFormat="1" applyFont="1" applyBorder="1" applyAlignment="1">
      <alignment/>
    </xf>
    <xf numFmtId="0" fontId="10" fillId="4" borderId="28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13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5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6" t="s">
        <v>66</v>
      </c>
      <c r="C1" s="107"/>
      <c r="D1" s="107"/>
      <c r="E1" s="107"/>
    </row>
    <row r="2" spans="1:76" s="21" customFormat="1" ht="15" customHeight="1">
      <c r="A2" s="105"/>
      <c r="B2" s="107"/>
      <c r="C2" s="107"/>
      <c r="D2" s="107"/>
      <c r="E2" s="10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5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8" t="s">
        <v>64</v>
      </c>
      <c r="C57" s="109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8" t="s">
        <v>65</v>
      </c>
      <c r="C58" s="109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5"/>
      <c r="B59" s="110" t="s">
        <v>146</v>
      </c>
      <c r="C59" s="111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5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tabSelected="1" zoomScalePageLayoutView="0" workbookViewId="0" topLeftCell="B1">
      <selection activeCell="B1" sqref="B1:BX2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</row>
    <row r="3" spans="1:76" s="21" customFormat="1" ht="19.5" customHeight="1" thickBot="1">
      <c r="A3" s="105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2" t="s">
        <v>137</v>
      </c>
      <c r="C4" s="113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30" t="s">
        <v>130</v>
      </c>
      <c r="BV4" s="132" t="s">
        <v>131</v>
      </c>
      <c r="BW4" s="133"/>
      <c r="BX4" s="134"/>
    </row>
    <row r="5" spans="2:76" ht="24" customHeight="1">
      <c r="B5" s="114"/>
      <c r="C5" s="115"/>
      <c r="D5" s="121" t="s">
        <v>70</v>
      </c>
      <c r="E5" s="122"/>
      <c r="F5" s="123"/>
      <c r="G5" s="122" t="s">
        <v>71</v>
      </c>
      <c r="H5" s="122"/>
      <c r="I5" s="123"/>
      <c r="J5" s="121" t="s">
        <v>72</v>
      </c>
      <c r="K5" s="122"/>
      <c r="L5" s="123"/>
      <c r="M5" s="121" t="s">
        <v>73</v>
      </c>
      <c r="N5" s="122"/>
      <c r="O5" s="123"/>
      <c r="P5" s="121" t="s">
        <v>74</v>
      </c>
      <c r="Q5" s="122"/>
      <c r="R5" s="123"/>
      <c r="S5" s="121" t="s">
        <v>75</v>
      </c>
      <c r="T5" s="122"/>
      <c r="U5" s="123"/>
      <c r="V5" s="121" t="s">
        <v>76</v>
      </c>
      <c r="W5" s="122"/>
      <c r="X5" s="123"/>
      <c r="Y5" s="121" t="s">
        <v>77</v>
      </c>
      <c r="Z5" s="122"/>
      <c r="AA5" s="123"/>
      <c r="AB5" s="121" t="s">
        <v>78</v>
      </c>
      <c r="AC5" s="122"/>
      <c r="AD5" s="123"/>
      <c r="AE5" s="121" t="s">
        <v>79</v>
      </c>
      <c r="AF5" s="122"/>
      <c r="AG5" s="123"/>
      <c r="AH5" s="121" t="s">
        <v>80</v>
      </c>
      <c r="AI5" s="122"/>
      <c r="AJ5" s="123"/>
      <c r="AK5" s="121" t="s">
        <v>81</v>
      </c>
      <c r="AL5" s="122"/>
      <c r="AM5" s="123"/>
      <c r="AN5" s="121" t="s">
        <v>82</v>
      </c>
      <c r="AO5" s="122"/>
      <c r="AP5" s="123"/>
      <c r="AQ5" s="121" t="s">
        <v>83</v>
      </c>
      <c r="AR5" s="122"/>
      <c r="AS5" s="123"/>
      <c r="AT5" s="121" t="s">
        <v>84</v>
      </c>
      <c r="AU5" s="122"/>
      <c r="AV5" s="123"/>
      <c r="AW5" s="121" t="s">
        <v>85</v>
      </c>
      <c r="AX5" s="122"/>
      <c r="AY5" s="123"/>
      <c r="AZ5" s="121" t="s">
        <v>86</v>
      </c>
      <c r="BA5" s="122"/>
      <c r="BB5" s="123"/>
      <c r="BC5" s="121" t="s">
        <v>87</v>
      </c>
      <c r="BD5" s="122"/>
      <c r="BE5" s="123"/>
      <c r="BF5" s="121" t="s">
        <v>88</v>
      </c>
      <c r="BG5" s="122"/>
      <c r="BH5" s="123"/>
      <c r="BI5" s="121" t="s">
        <v>89</v>
      </c>
      <c r="BJ5" s="122"/>
      <c r="BK5" s="123"/>
      <c r="BL5" s="121" t="s">
        <v>127</v>
      </c>
      <c r="BM5" s="122"/>
      <c r="BN5" s="123"/>
      <c r="BO5" s="121" t="s">
        <v>128</v>
      </c>
      <c r="BP5" s="122"/>
      <c r="BQ5" s="123"/>
      <c r="BR5" s="121" t="s">
        <v>129</v>
      </c>
      <c r="BS5" s="122"/>
      <c r="BT5" s="123"/>
      <c r="BU5" s="131"/>
      <c r="BV5" s="135"/>
      <c r="BW5" s="136"/>
      <c r="BX5" s="137"/>
    </row>
    <row r="6" spans="2:76" ht="15">
      <c r="B6" s="114"/>
      <c r="C6" s="115"/>
      <c r="D6" s="124" t="s">
        <v>67</v>
      </c>
      <c r="E6" s="125"/>
      <c r="F6" s="29" t="s">
        <v>69</v>
      </c>
      <c r="G6" s="126" t="s">
        <v>67</v>
      </c>
      <c r="H6" s="125"/>
      <c r="I6" s="29" t="s">
        <v>69</v>
      </c>
      <c r="J6" s="124" t="s">
        <v>67</v>
      </c>
      <c r="K6" s="125"/>
      <c r="L6" s="29" t="s">
        <v>69</v>
      </c>
      <c r="M6" s="124" t="s">
        <v>67</v>
      </c>
      <c r="N6" s="125"/>
      <c r="O6" s="29" t="s">
        <v>69</v>
      </c>
      <c r="P6" s="124" t="s">
        <v>67</v>
      </c>
      <c r="Q6" s="125"/>
      <c r="R6" s="29" t="s">
        <v>69</v>
      </c>
      <c r="S6" s="124" t="s">
        <v>67</v>
      </c>
      <c r="T6" s="125"/>
      <c r="U6" s="29" t="s">
        <v>69</v>
      </c>
      <c r="V6" s="124" t="s">
        <v>67</v>
      </c>
      <c r="W6" s="125"/>
      <c r="X6" s="29" t="s">
        <v>69</v>
      </c>
      <c r="Y6" s="124" t="s">
        <v>67</v>
      </c>
      <c r="Z6" s="125"/>
      <c r="AA6" s="29" t="s">
        <v>69</v>
      </c>
      <c r="AB6" s="124" t="s">
        <v>67</v>
      </c>
      <c r="AC6" s="125"/>
      <c r="AD6" s="29" t="s">
        <v>69</v>
      </c>
      <c r="AE6" s="124" t="s">
        <v>67</v>
      </c>
      <c r="AF6" s="125"/>
      <c r="AG6" s="29" t="s">
        <v>69</v>
      </c>
      <c r="AH6" s="124" t="s">
        <v>67</v>
      </c>
      <c r="AI6" s="125"/>
      <c r="AJ6" s="29" t="s">
        <v>69</v>
      </c>
      <c r="AK6" s="124" t="s">
        <v>67</v>
      </c>
      <c r="AL6" s="125"/>
      <c r="AM6" s="29" t="s">
        <v>69</v>
      </c>
      <c r="AN6" s="124" t="s">
        <v>67</v>
      </c>
      <c r="AO6" s="125"/>
      <c r="AP6" s="29" t="s">
        <v>69</v>
      </c>
      <c r="AQ6" s="124" t="s">
        <v>67</v>
      </c>
      <c r="AR6" s="125"/>
      <c r="AS6" s="29" t="s">
        <v>69</v>
      </c>
      <c r="AT6" s="124" t="s">
        <v>67</v>
      </c>
      <c r="AU6" s="125"/>
      <c r="AV6" s="29" t="s">
        <v>69</v>
      </c>
      <c r="AW6" s="124" t="s">
        <v>67</v>
      </c>
      <c r="AX6" s="125"/>
      <c r="AY6" s="29" t="s">
        <v>69</v>
      </c>
      <c r="AZ6" s="124" t="s">
        <v>67</v>
      </c>
      <c r="BA6" s="125"/>
      <c r="BB6" s="29" t="s">
        <v>69</v>
      </c>
      <c r="BC6" s="124" t="s">
        <v>67</v>
      </c>
      <c r="BD6" s="125"/>
      <c r="BE6" s="29" t="s">
        <v>69</v>
      </c>
      <c r="BF6" s="124" t="s">
        <v>67</v>
      </c>
      <c r="BG6" s="125"/>
      <c r="BH6" s="29" t="s">
        <v>69</v>
      </c>
      <c r="BI6" s="124" t="s">
        <v>67</v>
      </c>
      <c r="BJ6" s="125"/>
      <c r="BK6" s="29" t="s">
        <v>69</v>
      </c>
      <c r="BL6" s="124" t="s">
        <v>67</v>
      </c>
      <c r="BM6" s="125"/>
      <c r="BN6" s="29" t="s">
        <v>69</v>
      </c>
      <c r="BO6" s="124" t="s">
        <v>67</v>
      </c>
      <c r="BP6" s="125"/>
      <c r="BQ6" s="29" t="s">
        <v>69</v>
      </c>
      <c r="BR6" s="124" t="s">
        <v>67</v>
      </c>
      <c r="BS6" s="125"/>
      <c r="BT6" s="29" t="s">
        <v>69</v>
      </c>
      <c r="BU6" s="30" t="s">
        <v>67</v>
      </c>
      <c r="BV6" s="124" t="s">
        <v>67</v>
      </c>
      <c r="BW6" s="125"/>
      <c r="BX6" s="29" t="s">
        <v>69</v>
      </c>
    </row>
    <row r="7" spans="2:76" ht="34.5" thickBot="1">
      <c r="B7" s="116"/>
      <c r="C7" s="117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767920.1199999999</v>
      </c>
      <c r="E10" s="89">
        <v>0</v>
      </c>
      <c r="F10" s="90">
        <v>769783.5699999997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1704540.1</v>
      </c>
      <c r="AL10" s="89">
        <v>0</v>
      </c>
      <c r="AM10" s="90">
        <v>1714700.94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2472460.2199999997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2484484.51</v>
      </c>
    </row>
    <row r="11" spans="2:76" ht="15">
      <c r="B11" s="13">
        <v>102</v>
      </c>
      <c r="C11" s="25" t="s">
        <v>92</v>
      </c>
      <c r="D11" s="88">
        <v>54137.71</v>
      </c>
      <c r="E11" s="89">
        <v>0</v>
      </c>
      <c r="F11" s="90">
        <v>54707.87</v>
      </c>
      <c r="G11" s="88"/>
      <c r="H11" s="89"/>
      <c r="I11" s="90"/>
      <c r="J11" s="97"/>
      <c r="K11" s="89"/>
      <c r="L11" s="101"/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115580.15999999999</v>
      </c>
      <c r="AL11" s="89">
        <v>0</v>
      </c>
      <c r="AM11" s="90">
        <v>121224.46999999999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169717.87</v>
      </c>
      <c r="BW11" s="77">
        <f t="shared" si="1"/>
        <v>0</v>
      </c>
      <c r="BX11" s="79">
        <f t="shared" si="2"/>
        <v>175932.34</v>
      </c>
    </row>
    <row r="12" spans="2:76" ht="15">
      <c r="B12" s="13">
        <v>103</v>
      </c>
      <c r="C12" s="25" t="s">
        <v>93</v>
      </c>
      <c r="D12" s="88">
        <v>216099.65999999997</v>
      </c>
      <c r="E12" s="89">
        <v>0</v>
      </c>
      <c r="F12" s="90">
        <v>280433.79</v>
      </c>
      <c r="G12" s="88"/>
      <c r="H12" s="89"/>
      <c r="I12" s="90"/>
      <c r="J12" s="97"/>
      <c r="K12" s="89"/>
      <c r="L12" s="101"/>
      <c r="M12" s="91">
        <v>715671</v>
      </c>
      <c r="N12" s="89">
        <v>0</v>
      </c>
      <c r="O12" s="90">
        <v>968530.68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7500199.999999999</v>
      </c>
      <c r="AL12" s="89">
        <v>0</v>
      </c>
      <c r="AM12" s="90">
        <v>10254897.08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8431970.659999998</v>
      </c>
      <c r="BW12" s="77">
        <f t="shared" si="1"/>
        <v>0</v>
      </c>
      <c r="BX12" s="79">
        <f t="shared" si="2"/>
        <v>11503861.55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>
        <v>700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2748898.4100000006</v>
      </c>
      <c r="AL13" s="89">
        <v>0</v>
      </c>
      <c r="AM13" s="90">
        <v>3026493.3400000003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2749248.4100000006</v>
      </c>
      <c r="BW13" s="77">
        <f t="shared" si="1"/>
        <v>0</v>
      </c>
      <c r="BX13" s="79">
        <f t="shared" si="2"/>
        <v>3027193.3400000003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6000</v>
      </c>
      <c r="BP16" s="89">
        <v>0</v>
      </c>
      <c r="BQ16" s="90">
        <v>6000</v>
      </c>
      <c r="BR16" s="97"/>
      <c r="BS16" s="89"/>
      <c r="BT16" s="101"/>
      <c r="BU16" s="76"/>
      <c r="BV16" s="85">
        <f t="shared" si="0"/>
        <v>6000</v>
      </c>
      <c r="BW16" s="77">
        <f t="shared" si="1"/>
        <v>0</v>
      </c>
      <c r="BX16" s="79">
        <f t="shared" si="2"/>
        <v>6000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5245.59</v>
      </c>
      <c r="E19" s="89">
        <v>0</v>
      </c>
      <c r="F19" s="90">
        <v>5245.59</v>
      </c>
      <c r="G19" s="88"/>
      <c r="H19" s="89"/>
      <c r="I19" s="90"/>
      <c r="J19" s="97"/>
      <c r="K19" s="89"/>
      <c r="L19" s="101"/>
      <c r="M19" s="97">
        <v>13000</v>
      </c>
      <c r="N19" s="89">
        <v>0</v>
      </c>
      <c r="O19" s="101">
        <v>17272.64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586700.7000000001</v>
      </c>
      <c r="AL19" s="89">
        <v>0</v>
      </c>
      <c r="AM19" s="101">
        <v>666572.68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136037</v>
      </c>
      <c r="BJ19" s="89">
        <v>0</v>
      </c>
      <c r="BK19" s="101">
        <v>63904.36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740983.29</v>
      </c>
      <c r="BW19" s="77">
        <f t="shared" si="1"/>
        <v>0</v>
      </c>
      <c r="BX19" s="79">
        <f t="shared" si="2"/>
        <v>752995.27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1043753.0799999997</v>
      </c>
      <c r="E20" s="78">
        <f t="shared" si="3"/>
        <v>0</v>
      </c>
      <c r="F20" s="79">
        <f t="shared" si="3"/>
        <v>1110870.8199999998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728671</v>
      </c>
      <c r="N20" s="78">
        <f t="shared" si="3"/>
        <v>0</v>
      </c>
      <c r="O20" s="77">
        <f t="shared" si="3"/>
        <v>985803.3200000001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12655919.37</v>
      </c>
      <c r="AL20" s="78">
        <f t="shared" si="3"/>
        <v>0</v>
      </c>
      <c r="AM20" s="77">
        <f t="shared" si="3"/>
        <v>15783888.51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136037</v>
      </c>
      <c r="BJ20" s="78">
        <f t="shared" si="3"/>
        <v>0</v>
      </c>
      <c r="BK20" s="77">
        <f t="shared" si="3"/>
        <v>63904.36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6000</v>
      </c>
      <c r="BP20" s="78">
        <f t="shared" si="3"/>
        <v>0</v>
      </c>
      <c r="BQ20" s="77">
        <f t="shared" si="3"/>
        <v>6000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14570380.45</v>
      </c>
      <c r="BW20" s="77">
        <f>BW10+BW11+BW12+BW13+BW14+BW15+BW16+BW17+BW18+BW19</f>
        <v>0</v>
      </c>
      <c r="BX20" s="95">
        <f>BX10+BX11+BX12+BX13+BX14+BX15+BX16+BX17+BX18+BX19</f>
        <v>17950467.01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5700</v>
      </c>
      <c r="E24" s="89">
        <v>0</v>
      </c>
      <c r="F24" s="90">
        <v>13477.5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66097.51</v>
      </c>
      <c r="AL24" s="89">
        <v>0</v>
      </c>
      <c r="AM24" s="101">
        <v>80625.70000000003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71797.51</v>
      </c>
      <c r="BW24" s="77">
        <f t="shared" si="4"/>
        <v>0</v>
      </c>
      <c r="BX24" s="79">
        <f t="shared" si="4"/>
        <v>94103.20000000003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195000</v>
      </c>
      <c r="AL25" s="89">
        <v>0</v>
      </c>
      <c r="AM25" s="101">
        <v>195000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195000</v>
      </c>
      <c r="BW25" s="77">
        <f t="shared" si="4"/>
        <v>0</v>
      </c>
      <c r="BX25" s="79">
        <f t="shared" si="4"/>
        <v>195000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5700</v>
      </c>
      <c r="E28" s="78">
        <f t="shared" si="5"/>
        <v>0</v>
      </c>
      <c r="F28" s="79">
        <f t="shared" si="5"/>
        <v>13477.5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261097.51</v>
      </c>
      <c r="AL28" s="78">
        <f t="shared" si="6"/>
        <v>0</v>
      </c>
      <c r="AM28" s="77">
        <f t="shared" si="6"/>
        <v>275625.7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266797.51</v>
      </c>
      <c r="BW28" s="77">
        <f>BW23+BW24+BW25+BW26+BW27</f>
        <v>0</v>
      </c>
      <c r="BX28" s="95">
        <f>BX23+BX24+BX25+BX26+BX27</f>
        <v>289103.2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>
        <v>7000000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7000000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7000000</v>
      </c>
      <c r="BP46" s="78">
        <f>BP45</f>
        <v>0</v>
      </c>
      <c r="BQ46" s="95">
        <f>BQ45</f>
        <v>7000000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7000000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10106000</v>
      </c>
      <c r="BS49" s="89">
        <v>0</v>
      </c>
      <c r="BT49" s="101">
        <v>10106020.96</v>
      </c>
      <c r="BU49" s="76"/>
      <c r="BV49" s="85">
        <f aca="true" t="shared" si="15" ref="BV49:BX50">D49+G49+J49+M49+P49+S49+V49+Y49+AB49+AE49+AH49+AK49+AN49+AQ49+AT49+AW49+AZ49+BC49+BF49+BI49+BL49+BO49+BR49</f>
        <v>10106000</v>
      </c>
      <c r="BW49" s="77">
        <f t="shared" si="15"/>
        <v>0</v>
      </c>
      <c r="BX49" s="79">
        <f t="shared" si="15"/>
        <v>10106020.96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9000</v>
      </c>
      <c r="BS50" s="89">
        <v>0</v>
      </c>
      <c r="BT50" s="101">
        <v>9000</v>
      </c>
      <c r="BU50" s="76"/>
      <c r="BV50" s="85">
        <f t="shared" si="15"/>
        <v>9000</v>
      </c>
      <c r="BW50" s="77">
        <f t="shared" si="15"/>
        <v>0</v>
      </c>
      <c r="BX50" s="79">
        <f t="shared" si="15"/>
        <v>9000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10115000</v>
      </c>
      <c r="BS51" s="78">
        <f>BS49+BS50</f>
        <v>0</v>
      </c>
      <c r="BT51" s="77">
        <f>BT49+BT50</f>
        <v>10115020.96</v>
      </c>
      <c r="BU51" s="85"/>
      <c r="BV51" s="85">
        <f>BV49+BV50</f>
        <v>10115000</v>
      </c>
      <c r="BW51" s="77">
        <f>BW49+BW50</f>
        <v>0</v>
      </c>
      <c r="BX51" s="95">
        <f>BX49+BX50</f>
        <v>10115020.96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8" ref="D53:AI53">D20+D28+D35+D42+D46+D51</f>
        <v>1049453.0799999996</v>
      </c>
      <c r="E53" s="86">
        <f t="shared" si="18"/>
        <v>0</v>
      </c>
      <c r="F53" s="86">
        <f t="shared" si="18"/>
        <v>1124348.3199999998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728671</v>
      </c>
      <c r="N53" s="86">
        <f t="shared" si="18"/>
        <v>0</v>
      </c>
      <c r="O53" s="86">
        <f t="shared" si="18"/>
        <v>985803.3200000001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12917016.879999999</v>
      </c>
      <c r="AL53" s="86">
        <f t="shared" si="19"/>
        <v>0</v>
      </c>
      <c r="AM53" s="86">
        <f t="shared" si="19"/>
        <v>16059514.209999999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136037</v>
      </c>
      <c r="BJ53" s="86">
        <f t="shared" si="19"/>
        <v>0</v>
      </c>
      <c r="BK53" s="86">
        <f t="shared" si="19"/>
        <v>63904.36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7006000</v>
      </c>
      <c r="BP53" s="86">
        <f t="shared" si="19"/>
        <v>0</v>
      </c>
      <c r="BQ53" s="86">
        <f t="shared" si="19"/>
        <v>7006000</v>
      </c>
      <c r="BR53" s="86">
        <f t="shared" si="19"/>
        <v>10115000</v>
      </c>
      <c r="BS53" s="86">
        <f t="shared" si="19"/>
        <v>0</v>
      </c>
      <c r="BT53" s="86">
        <f t="shared" si="19"/>
        <v>10115020.96</v>
      </c>
      <c r="BU53" s="86">
        <f>BU8</f>
        <v>0</v>
      </c>
      <c r="BV53" s="102">
        <f>BV8+BV20+BV28+BV35+BV42+BV46+BV51</f>
        <v>31952177.96</v>
      </c>
      <c r="BW53" s="87">
        <f>BW20+BW28+BW35+BW42+BW46+BW51</f>
        <v>0</v>
      </c>
      <c r="BX53" s="87">
        <f>BX20+BX28+BX35+BX42+BX46+BX51</f>
        <v>35354591.17</v>
      </c>
    </row>
    <row r="54" spans="1:8" s="1" customFormat="1" ht="30" customHeight="1" thickTop="1">
      <c r="A54" s="105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</row>
    <row r="3" spans="1:76" s="21" customFormat="1" ht="19.5" customHeight="1" thickBot="1">
      <c r="A3" s="105"/>
      <c r="B3" s="104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2" t="s">
        <v>137</v>
      </c>
      <c r="C4" s="113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30" t="s">
        <v>130</v>
      </c>
      <c r="BV4" s="132" t="s">
        <v>131</v>
      </c>
      <c r="BW4" s="133"/>
      <c r="BX4" s="134"/>
    </row>
    <row r="5" spans="2:76" ht="24" customHeight="1">
      <c r="B5" s="114"/>
      <c r="C5" s="115"/>
      <c r="D5" s="121" t="s">
        <v>70</v>
      </c>
      <c r="E5" s="122"/>
      <c r="F5" s="123"/>
      <c r="G5" s="122" t="s">
        <v>71</v>
      </c>
      <c r="H5" s="122"/>
      <c r="I5" s="123"/>
      <c r="J5" s="121" t="s">
        <v>72</v>
      </c>
      <c r="K5" s="122"/>
      <c r="L5" s="123"/>
      <c r="M5" s="121" t="s">
        <v>73</v>
      </c>
      <c r="N5" s="122"/>
      <c r="O5" s="123"/>
      <c r="P5" s="121" t="s">
        <v>74</v>
      </c>
      <c r="Q5" s="122"/>
      <c r="R5" s="123"/>
      <c r="S5" s="121" t="s">
        <v>75</v>
      </c>
      <c r="T5" s="122"/>
      <c r="U5" s="123"/>
      <c r="V5" s="121" t="s">
        <v>76</v>
      </c>
      <c r="W5" s="122"/>
      <c r="X5" s="123"/>
      <c r="Y5" s="121" t="s">
        <v>77</v>
      </c>
      <c r="Z5" s="122"/>
      <c r="AA5" s="123"/>
      <c r="AB5" s="121" t="s">
        <v>78</v>
      </c>
      <c r="AC5" s="122"/>
      <c r="AD5" s="123"/>
      <c r="AE5" s="121" t="s">
        <v>79</v>
      </c>
      <c r="AF5" s="122"/>
      <c r="AG5" s="123"/>
      <c r="AH5" s="121" t="s">
        <v>80</v>
      </c>
      <c r="AI5" s="122"/>
      <c r="AJ5" s="123"/>
      <c r="AK5" s="121" t="s">
        <v>81</v>
      </c>
      <c r="AL5" s="122"/>
      <c r="AM5" s="123"/>
      <c r="AN5" s="121" t="s">
        <v>82</v>
      </c>
      <c r="AO5" s="122"/>
      <c r="AP5" s="123"/>
      <c r="AQ5" s="121" t="s">
        <v>83</v>
      </c>
      <c r="AR5" s="122"/>
      <c r="AS5" s="123"/>
      <c r="AT5" s="121" t="s">
        <v>84</v>
      </c>
      <c r="AU5" s="122"/>
      <c r="AV5" s="123"/>
      <c r="AW5" s="121" t="s">
        <v>85</v>
      </c>
      <c r="AX5" s="122"/>
      <c r="AY5" s="123"/>
      <c r="AZ5" s="121" t="s">
        <v>86</v>
      </c>
      <c r="BA5" s="122"/>
      <c r="BB5" s="123"/>
      <c r="BC5" s="121" t="s">
        <v>87</v>
      </c>
      <c r="BD5" s="122"/>
      <c r="BE5" s="123"/>
      <c r="BF5" s="121" t="s">
        <v>88</v>
      </c>
      <c r="BG5" s="122"/>
      <c r="BH5" s="123"/>
      <c r="BI5" s="121" t="s">
        <v>89</v>
      </c>
      <c r="BJ5" s="122"/>
      <c r="BK5" s="123"/>
      <c r="BL5" s="121" t="s">
        <v>127</v>
      </c>
      <c r="BM5" s="122"/>
      <c r="BN5" s="123"/>
      <c r="BO5" s="121" t="s">
        <v>128</v>
      </c>
      <c r="BP5" s="122"/>
      <c r="BQ5" s="123"/>
      <c r="BR5" s="121" t="s">
        <v>129</v>
      </c>
      <c r="BS5" s="122"/>
      <c r="BT5" s="123"/>
      <c r="BU5" s="131"/>
      <c r="BV5" s="135"/>
      <c r="BW5" s="136"/>
      <c r="BX5" s="137"/>
    </row>
    <row r="6" spans="2:76" ht="15">
      <c r="B6" s="114"/>
      <c r="C6" s="115"/>
      <c r="D6" s="124" t="s">
        <v>67</v>
      </c>
      <c r="E6" s="125"/>
      <c r="F6" s="29" t="s">
        <v>69</v>
      </c>
      <c r="G6" s="126" t="s">
        <v>67</v>
      </c>
      <c r="H6" s="125"/>
      <c r="I6" s="29" t="s">
        <v>69</v>
      </c>
      <c r="J6" s="124" t="s">
        <v>67</v>
      </c>
      <c r="K6" s="125"/>
      <c r="L6" s="29" t="s">
        <v>69</v>
      </c>
      <c r="M6" s="124" t="s">
        <v>67</v>
      </c>
      <c r="N6" s="125"/>
      <c r="O6" s="29" t="s">
        <v>69</v>
      </c>
      <c r="P6" s="124" t="s">
        <v>67</v>
      </c>
      <c r="Q6" s="125"/>
      <c r="R6" s="29" t="s">
        <v>69</v>
      </c>
      <c r="S6" s="124" t="s">
        <v>67</v>
      </c>
      <c r="T6" s="125"/>
      <c r="U6" s="29" t="s">
        <v>69</v>
      </c>
      <c r="V6" s="124" t="s">
        <v>67</v>
      </c>
      <c r="W6" s="125"/>
      <c r="X6" s="29" t="s">
        <v>69</v>
      </c>
      <c r="Y6" s="124" t="s">
        <v>67</v>
      </c>
      <c r="Z6" s="125"/>
      <c r="AA6" s="29" t="s">
        <v>69</v>
      </c>
      <c r="AB6" s="124" t="s">
        <v>67</v>
      </c>
      <c r="AC6" s="125"/>
      <c r="AD6" s="29" t="s">
        <v>69</v>
      </c>
      <c r="AE6" s="124" t="s">
        <v>67</v>
      </c>
      <c r="AF6" s="125"/>
      <c r="AG6" s="29" t="s">
        <v>69</v>
      </c>
      <c r="AH6" s="124" t="s">
        <v>67</v>
      </c>
      <c r="AI6" s="125"/>
      <c r="AJ6" s="29" t="s">
        <v>69</v>
      </c>
      <c r="AK6" s="124" t="s">
        <v>67</v>
      </c>
      <c r="AL6" s="125"/>
      <c r="AM6" s="29" t="s">
        <v>69</v>
      </c>
      <c r="AN6" s="124" t="s">
        <v>67</v>
      </c>
      <c r="AO6" s="125"/>
      <c r="AP6" s="29" t="s">
        <v>69</v>
      </c>
      <c r="AQ6" s="124" t="s">
        <v>67</v>
      </c>
      <c r="AR6" s="125"/>
      <c r="AS6" s="29" t="s">
        <v>69</v>
      </c>
      <c r="AT6" s="124" t="s">
        <v>67</v>
      </c>
      <c r="AU6" s="125"/>
      <c r="AV6" s="29" t="s">
        <v>69</v>
      </c>
      <c r="AW6" s="124" t="s">
        <v>67</v>
      </c>
      <c r="AX6" s="125"/>
      <c r="AY6" s="29" t="s">
        <v>69</v>
      </c>
      <c r="AZ6" s="124" t="s">
        <v>67</v>
      </c>
      <c r="BA6" s="125"/>
      <c r="BB6" s="29" t="s">
        <v>69</v>
      </c>
      <c r="BC6" s="124" t="s">
        <v>67</v>
      </c>
      <c r="BD6" s="125"/>
      <c r="BE6" s="29" t="s">
        <v>69</v>
      </c>
      <c r="BF6" s="124" t="s">
        <v>67</v>
      </c>
      <c r="BG6" s="125"/>
      <c r="BH6" s="29" t="s">
        <v>69</v>
      </c>
      <c r="BI6" s="124" t="s">
        <v>67</v>
      </c>
      <c r="BJ6" s="125"/>
      <c r="BK6" s="29" t="s">
        <v>69</v>
      </c>
      <c r="BL6" s="124" t="s">
        <v>67</v>
      </c>
      <c r="BM6" s="125"/>
      <c r="BN6" s="29" t="s">
        <v>69</v>
      </c>
      <c r="BO6" s="124" t="s">
        <v>67</v>
      </c>
      <c r="BP6" s="125"/>
      <c r="BQ6" s="29" t="s">
        <v>69</v>
      </c>
      <c r="BR6" s="124" t="s">
        <v>67</v>
      </c>
      <c r="BS6" s="125"/>
      <c r="BT6" s="29" t="s">
        <v>69</v>
      </c>
      <c r="BU6" s="30" t="s">
        <v>67</v>
      </c>
      <c r="BV6" s="124" t="s">
        <v>67</v>
      </c>
      <c r="BW6" s="125"/>
      <c r="BX6" s="29" t="s">
        <v>69</v>
      </c>
    </row>
    <row r="7" spans="2:76" ht="34.5" thickBot="1">
      <c r="B7" s="116"/>
      <c r="C7" s="117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599828.99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1710318.1499999997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2310147.1399999997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42534.39</v>
      </c>
      <c r="E11" s="89">
        <v>0</v>
      </c>
      <c r="F11" s="90"/>
      <c r="G11" s="88"/>
      <c r="H11" s="89"/>
      <c r="I11" s="90"/>
      <c r="J11" s="97"/>
      <c r="K11" s="89"/>
      <c r="L11" s="101"/>
      <c r="M11" s="91">
        <v>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116493.05999999998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159027.44999999998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204389.48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677000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3992194.810000001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4873584.290000001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1292851.22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1293201.22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6000</v>
      </c>
      <c r="BP16" s="89">
        <v>0</v>
      </c>
      <c r="BQ16" s="90"/>
      <c r="BR16" s="97"/>
      <c r="BS16" s="89"/>
      <c r="BT16" s="101"/>
      <c r="BU16" s="76"/>
      <c r="BV16" s="85">
        <f t="shared" si="0"/>
        <v>6000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5770.160000000001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13000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473883.75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109038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601691.9099999999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852873.02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690000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7585740.99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109038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6000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9243652.010000002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7000000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10106000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10106000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9000</v>
      </c>
      <c r="BS50" s="89">
        <v>0</v>
      </c>
      <c r="BT50" s="101"/>
      <c r="BU50" s="76"/>
      <c r="BV50" s="85">
        <f t="shared" si="9"/>
        <v>9000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10115000</v>
      </c>
      <c r="BS51" s="78">
        <f>BS49+BS50</f>
        <v>0</v>
      </c>
      <c r="BT51" s="77">
        <f>BT49+BT50</f>
        <v>0</v>
      </c>
      <c r="BU51" s="85"/>
      <c r="BV51" s="85">
        <f>BV49+BV50</f>
        <v>10115000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1" ref="D53:BO53">D20+D28+D35+D42+D46+D51</f>
        <v>852873.02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690000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7585740.99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109038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7006000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10115000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26358652.01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5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</row>
    <row r="3" spans="1:76" s="21" customFormat="1" ht="19.5" customHeight="1" thickBot="1">
      <c r="A3" s="105"/>
      <c r="B3" s="104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2" t="s">
        <v>137</v>
      </c>
      <c r="C4" s="113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30" t="s">
        <v>130</v>
      </c>
      <c r="BV4" s="132" t="s">
        <v>131</v>
      </c>
      <c r="BW4" s="133"/>
      <c r="BX4" s="134"/>
    </row>
    <row r="5" spans="2:76" ht="24" customHeight="1">
      <c r="B5" s="114"/>
      <c r="C5" s="115"/>
      <c r="D5" s="121" t="s">
        <v>70</v>
      </c>
      <c r="E5" s="122"/>
      <c r="F5" s="123"/>
      <c r="G5" s="122" t="s">
        <v>71</v>
      </c>
      <c r="H5" s="122"/>
      <c r="I5" s="123"/>
      <c r="J5" s="121" t="s">
        <v>72</v>
      </c>
      <c r="K5" s="122"/>
      <c r="L5" s="123"/>
      <c r="M5" s="121" t="s">
        <v>73</v>
      </c>
      <c r="N5" s="122"/>
      <c r="O5" s="123"/>
      <c r="P5" s="121" t="s">
        <v>74</v>
      </c>
      <c r="Q5" s="122"/>
      <c r="R5" s="123"/>
      <c r="S5" s="121" t="s">
        <v>75</v>
      </c>
      <c r="T5" s="122"/>
      <c r="U5" s="123"/>
      <c r="V5" s="121" t="s">
        <v>76</v>
      </c>
      <c r="W5" s="122"/>
      <c r="X5" s="123"/>
      <c r="Y5" s="121" t="s">
        <v>77</v>
      </c>
      <c r="Z5" s="122"/>
      <c r="AA5" s="123"/>
      <c r="AB5" s="121" t="s">
        <v>78</v>
      </c>
      <c r="AC5" s="122"/>
      <c r="AD5" s="123"/>
      <c r="AE5" s="121" t="s">
        <v>79</v>
      </c>
      <c r="AF5" s="122"/>
      <c r="AG5" s="123"/>
      <c r="AH5" s="121" t="s">
        <v>80</v>
      </c>
      <c r="AI5" s="122"/>
      <c r="AJ5" s="123"/>
      <c r="AK5" s="121" t="s">
        <v>81</v>
      </c>
      <c r="AL5" s="122"/>
      <c r="AM5" s="123"/>
      <c r="AN5" s="121" t="s">
        <v>82</v>
      </c>
      <c r="AO5" s="122"/>
      <c r="AP5" s="123"/>
      <c r="AQ5" s="121" t="s">
        <v>83</v>
      </c>
      <c r="AR5" s="122"/>
      <c r="AS5" s="123"/>
      <c r="AT5" s="121" t="s">
        <v>84</v>
      </c>
      <c r="AU5" s="122"/>
      <c r="AV5" s="123"/>
      <c r="AW5" s="121" t="s">
        <v>85</v>
      </c>
      <c r="AX5" s="122"/>
      <c r="AY5" s="123"/>
      <c r="AZ5" s="121" t="s">
        <v>86</v>
      </c>
      <c r="BA5" s="122"/>
      <c r="BB5" s="123"/>
      <c r="BC5" s="121" t="s">
        <v>87</v>
      </c>
      <c r="BD5" s="122"/>
      <c r="BE5" s="123"/>
      <c r="BF5" s="121" t="s">
        <v>88</v>
      </c>
      <c r="BG5" s="122"/>
      <c r="BH5" s="123"/>
      <c r="BI5" s="121" t="s">
        <v>89</v>
      </c>
      <c r="BJ5" s="122"/>
      <c r="BK5" s="123"/>
      <c r="BL5" s="121" t="s">
        <v>127</v>
      </c>
      <c r="BM5" s="122"/>
      <c r="BN5" s="123"/>
      <c r="BO5" s="121" t="s">
        <v>128</v>
      </c>
      <c r="BP5" s="122"/>
      <c r="BQ5" s="123"/>
      <c r="BR5" s="121" t="s">
        <v>129</v>
      </c>
      <c r="BS5" s="122"/>
      <c r="BT5" s="123"/>
      <c r="BU5" s="131"/>
      <c r="BV5" s="135"/>
      <c r="BW5" s="136"/>
      <c r="BX5" s="137"/>
    </row>
    <row r="6" spans="2:76" ht="15">
      <c r="B6" s="114"/>
      <c r="C6" s="115"/>
      <c r="D6" s="124" t="s">
        <v>67</v>
      </c>
      <c r="E6" s="125"/>
      <c r="F6" s="29" t="s">
        <v>69</v>
      </c>
      <c r="G6" s="126" t="s">
        <v>67</v>
      </c>
      <c r="H6" s="125"/>
      <c r="I6" s="29" t="s">
        <v>69</v>
      </c>
      <c r="J6" s="124" t="s">
        <v>67</v>
      </c>
      <c r="K6" s="125"/>
      <c r="L6" s="29" t="s">
        <v>69</v>
      </c>
      <c r="M6" s="124" t="s">
        <v>67</v>
      </c>
      <c r="N6" s="125"/>
      <c r="O6" s="29" t="s">
        <v>69</v>
      </c>
      <c r="P6" s="124" t="s">
        <v>67</v>
      </c>
      <c r="Q6" s="125"/>
      <c r="R6" s="29" t="s">
        <v>69</v>
      </c>
      <c r="S6" s="124" t="s">
        <v>67</v>
      </c>
      <c r="T6" s="125"/>
      <c r="U6" s="29" t="s">
        <v>69</v>
      </c>
      <c r="V6" s="124" t="s">
        <v>67</v>
      </c>
      <c r="W6" s="125"/>
      <c r="X6" s="29" t="s">
        <v>69</v>
      </c>
      <c r="Y6" s="124" t="s">
        <v>67</v>
      </c>
      <c r="Z6" s="125"/>
      <c r="AA6" s="29" t="s">
        <v>69</v>
      </c>
      <c r="AB6" s="124" t="s">
        <v>67</v>
      </c>
      <c r="AC6" s="125"/>
      <c r="AD6" s="29" t="s">
        <v>69</v>
      </c>
      <c r="AE6" s="124" t="s">
        <v>67</v>
      </c>
      <c r="AF6" s="125"/>
      <c r="AG6" s="29" t="s">
        <v>69</v>
      </c>
      <c r="AH6" s="124" t="s">
        <v>67</v>
      </c>
      <c r="AI6" s="125"/>
      <c r="AJ6" s="29" t="s">
        <v>69</v>
      </c>
      <c r="AK6" s="124" t="s">
        <v>67</v>
      </c>
      <c r="AL6" s="125"/>
      <c r="AM6" s="29" t="s">
        <v>69</v>
      </c>
      <c r="AN6" s="124" t="s">
        <v>67</v>
      </c>
      <c r="AO6" s="125"/>
      <c r="AP6" s="29" t="s">
        <v>69</v>
      </c>
      <c r="AQ6" s="124" t="s">
        <v>67</v>
      </c>
      <c r="AR6" s="125"/>
      <c r="AS6" s="29" t="s">
        <v>69</v>
      </c>
      <c r="AT6" s="124" t="s">
        <v>67</v>
      </c>
      <c r="AU6" s="125"/>
      <c r="AV6" s="29" t="s">
        <v>69</v>
      </c>
      <c r="AW6" s="124" t="s">
        <v>67</v>
      </c>
      <c r="AX6" s="125"/>
      <c r="AY6" s="29" t="s">
        <v>69</v>
      </c>
      <c r="AZ6" s="124" t="s">
        <v>67</v>
      </c>
      <c r="BA6" s="125"/>
      <c r="BB6" s="29" t="s">
        <v>69</v>
      </c>
      <c r="BC6" s="124" t="s">
        <v>67</v>
      </c>
      <c r="BD6" s="125"/>
      <c r="BE6" s="29" t="s">
        <v>69</v>
      </c>
      <c r="BF6" s="124" t="s">
        <v>67</v>
      </c>
      <c r="BG6" s="125"/>
      <c r="BH6" s="29" t="s">
        <v>69</v>
      </c>
      <c r="BI6" s="124" t="s">
        <v>67</v>
      </c>
      <c r="BJ6" s="125"/>
      <c r="BK6" s="29" t="s">
        <v>69</v>
      </c>
      <c r="BL6" s="124" t="s">
        <v>67</v>
      </c>
      <c r="BM6" s="125"/>
      <c r="BN6" s="29" t="s">
        <v>69</v>
      </c>
      <c r="BO6" s="124" t="s">
        <v>67</v>
      </c>
      <c r="BP6" s="125"/>
      <c r="BQ6" s="29" t="s">
        <v>69</v>
      </c>
      <c r="BR6" s="124" t="s">
        <v>67</v>
      </c>
      <c r="BS6" s="125"/>
      <c r="BT6" s="29" t="s">
        <v>69</v>
      </c>
      <c r="BU6" s="30" t="s">
        <v>67</v>
      </c>
      <c r="BV6" s="124" t="s">
        <v>67</v>
      </c>
      <c r="BW6" s="125"/>
      <c r="BX6" s="29" t="s">
        <v>69</v>
      </c>
    </row>
    <row r="7" spans="2:76" ht="34.5" thickBot="1">
      <c r="B7" s="116"/>
      <c r="C7" s="117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599828.99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1710318.1499999997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2310147.1399999997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44034.39</v>
      </c>
      <c r="E11" s="89">
        <v>0</v>
      </c>
      <c r="F11" s="90"/>
      <c r="G11" s="88"/>
      <c r="H11" s="89"/>
      <c r="I11" s="90"/>
      <c r="J11" s="97"/>
      <c r="K11" s="89"/>
      <c r="L11" s="101"/>
      <c r="M11" s="91">
        <v>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114758.05999999998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158792.44999999998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203362.48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338500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3910049.4200000004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4451911.9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1285351.22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1285701.22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6000</v>
      </c>
      <c r="BP16" s="89">
        <v>0</v>
      </c>
      <c r="BQ16" s="90"/>
      <c r="BR16" s="97"/>
      <c r="BS16" s="89"/>
      <c r="BT16" s="101"/>
      <c r="BU16" s="76"/>
      <c r="BV16" s="85">
        <f t="shared" si="0"/>
        <v>6000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5770.160000000001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6500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448465.82000000007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107138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567873.98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853346.02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345000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7468942.67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107138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6000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8780426.69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7000000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10106000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10106000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9000</v>
      </c>
      <c r="BS50" s="89">
        <v>0</v>
      </c>
      <c r="BT50" s="101"/>
      <c r="BU50" s="76"/>
      <c r="BV50" s="85">
        <f t="shared" si="9"/>
        <v>9000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10115000</v>
      </c>
      <c r="BS51" s="78">
        <f>BS49+BS50</f>
        <v>0</v>
      </c>
      <c r="BT51" s="77">
        <f>BT49+BT50</f>
        <v>0</v>
      </c>
      <c r="BU51" s="85"/>
      <c r="BV51" s="85">
        <f>BV49+BV50</f>
        <v>10115000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1" ref="D53:BO53">D20+D28+D35+D42+D46+D51</f>
        <v>853346.02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345000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7468942.67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107138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7006000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10115000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25895426.689999998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5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</row>
    <row r="3" spans="1:77" s="21" customFormat="1" ht="19.5" customHeight="1" thickBot="1">
      <c r="A3" s="105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12" t="s">
        <v>137</v>
      </c>
      <c r="C4" s="113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30" t="s">
        <v>130</v>
      </c>
      <c r="BV4" s="132" t="s">
        <v>131</v>
      </c>
      <c r="BW4" s="133"/>
      <c r="BX4" s="134"/>
    </row>
    <row r="5" spans="2:76" ht="24" customHeight="1">
      <c r="B5" s="114"/>
      <c r="C5" s="115"/>
      <c r="D5" s="121" t="s">
        <v>70</v>
      </c>
      <c r="E5" s="122"/>
      <c r="F5" s="123"/>
      <c r="G5" s="122" t="s">
        <v>71</v>
      </c>
      <c r="H5" s="122"/>
      <c r="I5" s="123"/>
      <c r="J5" s="121" t="s">
        <v>72</v>
      </c>
      <c r="K5" s="122"/>
      <c r="L5" s="123"/>
      <c r="M5" s="121" t="s">
        <v>73</v>
      </c>
      <c r="N5" s="122"/>
      <c r="O5" s="123"/>
      <c r="P5" s="121" t="s">
        <v>74</v>
      </c>
      <c r="Q5" s="122"/>
      <c r="R5" s="123"/>
      <c r="S5" s="121" t="s">
        <v>75</v>
      </c>
      <c r="T5" s="122"/>
      <c r="U5" s="123"/>
      <c r="V5" s="121" t="s">
        <v>76</v>
      </c>
      <c r="W5" s="122"/>
      <c r="X5" s="123"/>
      <c r="Y5" s="121" t="s">
        <v>77</v>
      </c>
      <c r="Z5" s="122"/>
      <c r="AA5" s="123"/>
      <c r="AB5" s="121" t="s">
        <v>78</v>
      </c>
      <c r="AC5" s="122"/>
      <c r="AD5" s="123"/>
      <c r="AE5" s="121" t="s">
        <v>79</v>
      </c>
      <c r="AF5" s="122"/>
      <c r="AG5" s="123"/>
      <c r="AH5" s="121" t="s">
        <v>80</v>
      </c>
      <c r="AI5" s="122"/>
      <c r="AJ5" s="123"/>
      <c r="AK5" s="121" t="s">
        <v>81</v>
      </c>
      <c r="AL5" s="122"/>
      <c r="AM5" s="123"/>
      <c r="AN5" s="121" t="s">
        <v>82</v>
      </c>
      <c r="AO5" s="122"/>
      <c r="AP5" s="123"/>
      <c r="AQ5" s="121" t="s">
        <v>83</v>
      </c>
      <c r="AR5" s="122"/>
      <c r="AS5" s="123"/>
      <c r="AT5" s="121" t="s">
        <v>84</v>
      </c>
      <c r="AU5" s="122"/>
      <c r="AV5" s="123"/>
      <c r="AW5" s="121" t="s">
        <v>85</v>
      </c>
      <c r="AX5" s="122"/>
      <c r="AY5" s="123"/>
      <c r="AZ5" s="121" t="s">
        <v>86</v>
      </c>
      <c r="BA5" s="122"/>
      <c r="BB5" s="123"/>
      <c r="BC5" s="121" t="s">
        <v>87</v>
      </c>
      <c r="BD5" s="122"/>
      <c r="BE5" s="123"/>
      <c r="BF5" s="121" t="s">
        <v>88</v>
      </c>
      <c r="BG5" s="122"/>
      <c r="BH5" s="123"/>
      <c r="BI5" s="121" t="s">
        <v>89</v>
      </c>
      <c r="BJ5" s="122"/>
      <c r="BK5" s="123"/>
      <c r="BL5" s="121" t="s">
        <v>127</v>
      </c>
      <c r="BM5" s="122"/>
      <c r="BN5" s="123"/>
      <c r="BO5" s="121" t="s">
        <v>128</v>
      </c>
      <c r="BP5" s="122"/>
      <c r="BQ5" s="123"/>
      <c r="BR5" s="121" t="s">
        <v>129</v>
      </c>
      <c r="BS5" s="122"/>
      <c r="BT5" s="123"/>
      <c r="BU5" s="131"/>
      <c r="BV5" s="135"/>
      <c r="BW5" s="136"/>
      <c r="BX5" s="137"/>
    </row>
    <row r="6" spans="2:76" ht="15">
      <c r="B6" s="114"/>
      <c r="C6" s="115"/>
      <c r="D6" s="124" t="s">
        <v>67</v>
      </c>
      <c r="E6" s="125"/>
      <c r="F6" s="29" t="s">
        <v>69</v>
      </c>
      <c r="G6" s="126" t="s">
        <v>67</v>
      </c>
      <c r="H6" s="125"/>
      <c r="I6" s="29" t="s">
        <v>69</v>
      </c>
      <c r="J6" s="124" t="s">
        <v>67</v>
      </c>
      <c r="K6" s="125"/>
      <c r="L6" s="29" t="s">
        <v>69</v>
      </c>
      <c r="M6" s="124" t="s">
        <v>67</v>
      </c>
      <c r="N6" s="125"/>
      <c r="O6" s="29" t="s">
        <v>69</v>
      </c>
      <c r="P6" s="124" t="s">
        <v>67</v>
      </c>
      <c r="Q6" s="125"/>
      <c r="R6" s="29" t="s">
        <v>69</v>
      </c>
      <c r="S6" s="124" t="s">
        <v>67</v>
      </c>
      <c r="T6" s="125"/>
      <c r="U6" s="29" t="s">
        <v>69</v>
      </c>
      <c r="V6" s="124" t="s">
        <v>67</v>
      </c>
      <c r="W6" s="125"/>
      <c r="X6" s="29" t="s">
        <v>69</v>
      </c>
      <c r="Y6" s="124" t="s">
        <v>67</v>
      </c>
      <c r="Z6" s="125"/>
      <c r="AA6" s="29" t="s">
        <v>69</v>
      </c>
      <c r="AB6" s="124" t="s">
        <v>67</v>
      </c>
      <c r="AC6" s="125"/>
      <c r="AD6" s="29" t="s">
        <v>69</v>
      </c>
      <c r="AE6" s="124" t="s">
        <v>67</v>
      </c>
      <c r="AF6" s="125"/>
      <c r="AG6" s="29" t="s">
        <v>69</v>
      </c>
      <c r="AH6" s="124" t="s">
        <v>67</v>
      </c>
      <c r="AI6" s="125"/>
      <c r="AJ6" s="29" t="s">
        <v>69</v>
      </c>
      <c r="AK6" s="124" t="s">
        <v>67</v>
      </c>
      <c r="AL6" s="125"/>
      <c r="AM6" s="29" t="s">
        <v>69</v>
      </c>
      <c r="AN6" s="124" t="s">
        <v>67</v>
      </c>
      <c r="AO6" s="125"/>
      <c r="AP6" s="29" t="s">
        <v>69</v>
      </c>
      <c r="AQ6" s="124" t="s">
        <v>67</v>
      </c>
      <c r="AR6" s="125"/>
      <c r="AS6" s="29" t="s">
        <v>69</v>
      </c>
      <c r="AT6" s="124" t="s">
        <v>67</v>
      </c>
      <c r="AU6" s="125"/>
      <c r="AV6" s="29" t="s">
        <v>69</v>
      </c>
      <c r="AW6" s="124" t="s">
        <v>67</v>
      </c>
      <c r="AX6" s="125"/>
      <c r="AY6" s="29" t="s">
        <v>69</v>
      </c>
      <c r="AZ6" s="124" t="s">
        <v>67</v>
      </c>
      <c r="BA6" s="125"/>
      <c r="BB6" s="29" t="s">
        <v>69</v>
      </c>
      <c r="BC6" s="124" t="s">
        <v>67</v>
      </c>
      <c r="BD6" s="125"/>
      <c r="BE6" s="29" t="s">
        <v>69</v>
      </c>
      <c r="BF6" s="124" t="s">
        <v>67</v>
      </c>
      <c r="BG6" s="125"/>
      <c r="BH6" s="29" t="s">
        <v>69</v>
      </c>
      <c r="BI6" s="124" t="s">
        <v>67</v>
      </c>
      <c r="BJ6" s="125"/>
      <c r="BK6" s="29" t="s">
        <v>69</v>
      </c>
      <c r="BL6" s="124" t="s">
        <v>67</v>
      </c>
      <c r="BM6" s="125"/>
      <c r="BN6" s="29" t="s">
        <v>69</v>
      </c>
      <c r="BO6" s="124" t="s">
        <v>67</v>
      </c>
      <c r="BP6" s="125"/>
      <c r="BQ6" s="29" t="s">
        <v>69</v>
      </c>
      <c r="BR6" s="124" t="s">
        <v>67</v>
      </c>
      <c r="BS6" s="125"/>
      <c r="BT6" s="29" t="s">
        <v>69</v>
      </c>
      <c r="BU6" s="30" t="s">
        <v>67</v>
      </c>
      <c r="BV6" s="124" t="s">
        <v>67</v>
      </c>
      <c r="BW6" s="125"/>
      <c r="BX6" s="29" t="s">
        <v>69</v>
      </c>
    </row>
    <row r="7" spans="2:76" ht="34.5" thickBot="1">
      <c r="B7" s="116"/>
      <c r="C7" s="117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8" t="s">
        <v>148</v>
      </c>
      <c r="C54" s="139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2023-05-03T10:45:24Z</dcterms:modified>
  <cp:category/>
  <cp:version/>
  <cp:contentType/>
  <cp:contentStatus/>
</cp:coreProperties>
</file>